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relandcourts216.sharepoint.com/Management/BOARD DOCUMENTS/"/>
    </mc:Choice>
  </mc:AlternateContent>
  <xr:revisionPtr revIDLastSave="27" documentId="8_{0E963B1B-A982-48ED-BE0B-A433568EBED4}" xr6:coauthVersionLast="47" xr6:coauthVersionMax="47" xr10:uidLastSave="{A8B02ABB-39BD-4305-85F6-8B1BE9E3231C}"/>
  <bookViews>
    <workbookView xWindow="-28920" yWindow="-120" windowWidth="29040" windowHeight="15720" xr2:uid="{BAA31DF0-82C3-43A2-9992-C943102AFC8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F89" i="1"/>
  <c r="F59" i="1"/>
  <c r="F51" i="1"/>
  <c r="F49" i="1"/>
  <c r="F47" i="1"/>
  <c r="F44" i="1" s="1"/>
  <c r="F45" i="1"/>
  <c r="F42" i="1"/>
  <c r="F40" i="1"/>
  <c r="F38" i="1"/>
  <c r="F36" i="1"/>
  <c r="F34" i="1"/>
  <c r="F31" i="1" s="1"/>
  <c r="F32" i="1"/>
  <c r="G31" i="1"/>
  <c r="E31" i="1"/>
  <c r="F29" i="1"/>
  <c r="F27" i="1"/>
  <c r="F25" i="1"/>
  <c r="F23" i="1"/>
  <c r="F21" i="1"/>
  <c r="F19" i="1"/>
  <c r="F17" i="1"/>
  <c r="F15" i="1"/>
  <c r="F13" i="1"/>
  <c r="E12" i="1"/>
  <c r="D12" i="1"/>
  <c r="F10" i="1"/>
  <c r="F8" i="1"/>
  <c r="F6" i="1"/>
  <c r="F12" i="1" s="1"/>
</calcChain>
</file>

<file path=xl/sharedStrings.xml><?xml version="1.0" encoding="utf-8"?>
<sst xmlns="http://schemas.openxmlformats.org/spreadsheetml/2006/main" count="180" uniqueCount="161">
  <si>
    <t>Date</t>
  </si>
  <si>
    <t xml:space="preserve">Unit #       </t>
  </si>
  <si>
    <t xml:space="preserve">  Parcel # </t>
  </si>
  <si>
    <t>Sq. Ft.</t>
  </si>
  <si>
    <t>Sale Price</t>
  </si>
  <si>
    <t>Price per Sq. Ft.</t>
  </si>
  <si>
    <t>Previous Transfer</t>
  </si>
  <si>
    <t>Transfer Ownership</t>
  </si>
  <si>
    <t>Apr, 23</t>
  </si>
  <si>
    <t>13515 7B</t>
  </si>
  <si>
    <t>144-12-322</t>
  </si>
  <si>
    <t>Malkin to Cividino/Miller</t>
  </si>
  <si>
    <t>Feb, 23</t>
  </si>
  <si>
    <t>13415 12-S5</t>
  </si>
  <si>
    <t>144-12-301</t>
  </si>
  <si>
    <t>Slater to Youngner</t>
  </si>
  <si>
    <t>Jan, 23</t>
  </si>
  <si>
    <t>13415 12 A1 &amp; B1</t>
  </si>
  <si>
    <t>144-12-306/307</t>
  </si>
  <si>
    <t>Green to Voros</t>
  </si>
  <si>
    <t>Average for Sales in 2022</t>
  </si>
  <si>
    <t>Dec , 22</t>
  </si>
  <si>
    <t>13715 1B</t>
  </si>
  <si>
    <t>144-11-417</t>
  </si>
  <si>
    <t>Wipper to Shepard/Horne</t>
  </si>
  <si>
    <t>Dec, 22</t>
  </si>
  <si>
    <t>13415 9 1B</t>
  </si>
  <si>
    <t>144-12-315</t>
  </si>
  <si>
    <t>Van Oosterhout to Callahan</t>
  </si>
  <si>
    <t>Aug, 22</t>
  </si>
  <si>
    <t>13705 6A</t>
  </si>
  <si>
    <t>144-12-410</t>
  </si>
  <si>
    <t>Hartland to Ross-Lowenstein</t>
  </si>
  <si>
    <t>13415 7-1A</t>
  </si>
  <si>
    <t>144-12-318</t>
  </si>
  <si>
    <t>Malek to Vidoli</t>
  </si>
  <si>
    <t>May '22</t>
  </si>
  <si>
    <t>13805 1A</t>
  </si>
  <si>
    <t>144-12-421</t>
  </si>
  <si>
    <t>Hodderson/Platt to Searby</t>
  </si>
  <si>
    <t>144-12-332</t>
  </si>
  <si>
    <t>Carey to Malkin</t>
  </si>
  <si>
    <t>Mar '22</t>
  </si>
  <si>
    <t>13515 6A</t>
  </si>
  <si>
    <t>144-12-370</t>
  </si>
  <si>
    <t>Wong to Nettle</t>
  </si>
  <si>
    <t>13415 12 R3</t>
  </si>
  <si>
    <t>Kuebler to Brand</t>
  </si>
  <si>
    <t>13415 C2</t>
  </si>
  <si>
    <t>144-12-327</t>
  </si>
  <si>
    <t>Borchert to Fehsenfeld</t>
  </si>
  <si>
    <t>Average for Sales in 2021</t>
  </si>
  <si>
    <t>Nov '21</t>
  </si>
  <si>
    <t>13805 3B</t>
  </si>
  <si>
    <t>144-12-431</t>
  </si>
  <si>
    <t>Herbruck/Donahue-Sempliner</t>
  </si>
  <si>
    <t>Oct, 21</t>
  </si>
  <si>
    <t>13415 -12-E2</t>
  </si>
  <si>
    <t>144-12-319</t>
  </si>
  <si>
    <t>Dodson to Scillia/Dobyns</t>
  </si>
  <si>
    <t>Sept. 21</t>
  </si>
  <si>
    <t>13415 -11-1B</t>
  </si>
  <si>
    <t>144-12-311</t>
  </si>
  <si>
    <t>Sears to Sedano</t>
  </si>
  <si>
    <t>July, 21</t>
  </si>
  <si>
    <t>13615-4A</t>
  </si>
  <si>
    <t>144-12-398</t>
  </si>
  <si>
    <t>Berkman to O'Conner</t>
  </si>
  <si>
    <t>Apr, 21</t>
  </si>
  <si>
    <t>13615 -A2</t>
  </si>
  <si>
    <t>144-12-386</t>
  </si>
  <si>
    <t>Hildebrand to Bragg/Blake</t>
  </si>
  <si>
    <t>13415-G4</t>
  </si>
  <si>
    <t>Goin to Willkomm</t>
  </si>
  <si>
    <t>144-12-349</t>
  </si>
  <si>
    <t>Average for Sales in 2020</t>
  </si>
  <si>
    <t>Dec, 20</t>
  </si>
  <si>
    <t>13901 - 6B</t>
  </si>
  <si>
    <t>144-12-446</t>
  </si>
  <si>
    <t>No record</t>
  </si>
  <si>
    <t>Carter to Honig-Weinberger</t>
  </si>
  <si>
    <t>Oct, 20</t>
  </si>
  <si>
    <t>13801 - 2B</t>
  </si>
  <si>
    <t>144-12-425</t>
  </si>
  <si>
    <t>Krumholz to Reaze</t>
  </si>
  <si>
    <t>13705-1A</t>
  </si>
  <si>
    <t>144-12-400</t>
  </si>
  <si>
    <t>Makesh to Davidson</t>
  </si>
  <si>
    <t>Sept, 20</t>
  </si>
  <si>
    <t>13705 - 2B</t>
  </si>
  <si>
    <t>144-12-203</t>
  </si>
  <si>
    <t>Garon to Hildebrand</t>
  </si>
  <si>
    <t>13705 -5A</t>
  </si>
  <si>
    <t>144-12-408</t>
  </si>
  <si>
    <t>Robertson to Cole</t>
  </si>
  <si>
    <t xml:space="preserve">13415 10 -S5                       </t>
  </si>
  <si>
    <t xml:space="preserve"> 144-12-302</t>
  </si>
  <si>
    <t>Lauer to Joseph</t>
  </si>
  <si>
    <t>Sept ‘20</t>
  </si>
  <si>
    <t xml:space="preserve">13415 12 -A &amp; B1                 </t>
  </si>
  <si>
    <t xml:space="preserve">144-12-306 </t>
  </si>
  <si>
    <t>Kaufman to Green</t>
  </si>
  <si>
    <t>13615 -2C</t>
  </si>
  <si>
    <t xml:space="preserve"> 144-12-540</t>
  </si>
  <si>
    <t xml:space="preserve">Former (2 &amp; 3B) </t>
  </si>
  <si>
    <t>Smith to Jackson</t>
  </si>
  <si>
    <t>Aug ‘20</t>
  </si>
  <si>
    <t xml:space="preserve">13515 -2A                                </t>
  </si>
  <si>
    <t xml:space="preserve"> 144-12-362</t>
  </si>
  <si>
    <t>Green to Devereaux</t>
  </si>
  <si>
    <t xml:space="preserve">13705 -4B </t>
  </si>
  <si>
    <t>144-12-407</t>
  </si>
  <si>
    <t>Sieck to Wolk</t>
  </si>
  <si>
    <t>13805-4B</t>
  </si>
  <si>
    <t xml:space="preserve"> 144-12-435</t>
  </si>
  <si>
    <t>Azre/Rachitskaya to Lyman</t>
  </si>
  <si>
    <t>May ‘20</t>
  </si>
  <si>
    <t xml:space="preserve">13415-12R3 </t>
  </si>
  <si>
    <t>Fleischman to Keubler</t>
  </si>
  <si>
    <t xml:space="preserve">13801-1A </t>
  </si>
  <si>
    <t>144-12-418</t>
  </si>
  <si>
    <t>Wismar to Nigro</t>
  </si>
  <si>
    <t>Average for 10 Sales in 2019</t>
  </si>
  <si>
    <t>Dec ‘19</t>
  </si>
  <si>
    <t xml:space="preserve">13415-10D2 </t>
  </si>
  <si>
    <t>144-12-326</t>
  </si>
  <si>
    <t>CCF to Poseidon</t>
  </si>
  <si>
    <t>Nov ‘19</t>
  </si>
  <si>
    <t>13415- 11H4</t>
  </si>
  <si>
    <t>144-12-350</t>
  </si>
  <si>
    <t>Sande to Travalia</t>
  </si>
  <si>
    <t>Oct ‘19</t>
  </si>
  <si>
    <t xml:space="preserve">13415-08C2 </t>
  </si>
  <si>
    <t>144-12-329</t>
  </si>
  <si>
    <t>Lee/Rock to Garon</t>
  </si>
  <si>
    <t>Aug ‘19</t>
  </si>
  <si>
    <t xml:space="preserve">13615-2A </t>
  </si>
  <si>
    <t>144-12-389</t>
  </si>
  <si>
    <t>Swagger to Hildebrand</t>
  </si>
  <si>
    <t>Jul ‘19</t>
  </si>
  <si>
    <t>13705-1B</t>
  </si>
  <si>
    <t>144-12-401</t>
  </si>
  <si>
    <t>Coakley to McKelvey</t>
  </si>
  <si>
    <t>May ‘19</t>
  </si>
  <si>
    <t xml:space="preserve">13415-09F3 </t>
  </si>
  <si>
    <t>144-12-341</t>
  </si>
  <si>
    <t>Budden to Yeomans/Salvador</t>
  </si>
  <si>
    <t xml:space="preserve">13415-11C2 </t>
  </si>
  <si>
    <t>144-12-323</t>
  </si>
  <si>
    <t>Piepenburg to Falco</t>
  </si>
  <si>
    <t>13515-1B</t>
  </si>
  <si>
    <t>144-12-361</t>
  </si>
  <si>
    <t>Wilson to Reinberg</t>
  </si>
  <si>
    <t>Jan ‘19</t>
  </si>
  <si>
    <t xml:space="preserve">13805-4A </t>
  </si>
  <si>
    <t>144-12-434</t>
  </si>
  <si>
    <t>Tarrasco to Murphy</t>
  </si>
  <si>
    <t>RECENT TRANSFERS
6/20/2023</t>
  </si>
  <si>
    <t>13515 3B</t>
  </si>
  <si>
    <t>Hamilton to Carson</t>
  </si>
  <si>
    <t>144-12-365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</si>
</sst>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164" formatCode="[$-409]mmm\-yy;@"/>
    <numFmt numFmtId="165" formatCode="&quot;$&quot;#,##0"/>
    <numFmt numFmtId="166" formatCode="0_);[Red]\(0\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2" borderId="2" xfId="0" applyFill="1" applyBorder="1"/>
    <xf numFmtId="0" fontId="1" fillId="2" borderId="2" xfId="0" applyFont="1" applyFill="1" applyBorder="1"/>
    <xf numFmtId="0" fontId="0" fillId="2" borderId="2" xfId="0" applyFill="1" applyBorder="1" applyAlignment="1">
      <alignment horizontal="center"/>
    </xf>
    <xf numFmtId="6" fontId="0" fillId="2" borderId="2" xfId="0" applyNumberFormat="1" applyFill="1" applyBorder="1"/>
    <xf numFmtId="8" fontId="0" fillId="0" borderId="0" xfId="0" applyNumberFormat="1"/>
    <xf numFmtId="164" fontId="0" fillId="3" borderId="0" xfId="0" applyNumberFormat="1" applyFill="1" applyAlignment="1">
      <alignment horizontal="left"/>
    </xf>
    <xf numFmtId="0" fontId="0" fillId="3" borderId="0" xfId="0" applyFill="1"/>
    <xf numFmtId="0" fontId="0" fillId="3" borderId="0" xfId="0" applyFill="1" applyAlignment="1">
      <alignment horizontal="center"/>
    </xf>
    <xf numFmtId="165" fontId="0" fillId="3" borderId="0" xfId="0" applyNumberFormat="1" applyFill="1" applyAlignment="1">
      <alignment horizontal="right"/>
    </xf>
    <xf numFmtId="6" fontId="0" fillId="3" borderId="0" xfId="0" applyNumberFormat="1" applyFill="1"/>
    <xf numFmtId="165" fontId="0" fillId="3" borderId="0" xfId="0" applyNumberFormat="1" applyFill="1"/>
    <xf numFmtId="0" fontId="0" fillId="0" borderId="0" xfId="0" applyAlignment="1">
      <alignment horizontal="center"/>
    </xf>
    <xf numFmtId="165" fontId="0" fillId="0" borderId="0" xfId="0" applyNumberFormat="1" applyAlignment="1">
      <alignment horizontal="right"/>
    </xf>
    <xf numFmtId="6" fontId="0" fillId="0" borderId="0" xfId="0" applyNumberFormat="1"/>
    <xf numFmtId="165" fontId="0" fillId="0" borderId="0" xfId="0" applyNumberFormat="1"/>
    <xf numFmtId="0" fontId="0" fillId="2" borderId="0" xfId="0" applyFill="1"/>
    <xf numFmtId="0" fontId="1" fillId="2" borderId="0" xfId="0" applyFont="1" applyFill="1"/>
    <xf numFmtId="0" fontId="0" fillId="2" borderId="0" xfId="0" applyFill="1" applyAlignment="1">
      <alignment horizontal="center"/>
    </xf>
    <xf numFmtId="165" fontId="1" fillId="2" borderId="0" xfId="0" applyNumberFormat="1" applyFont="1" applyFill="1"/>
    <xf numFmtId="6" fontId="1" fillId="2" borderId="0" xfId="0" applyNumberFormat="1" applyFont="1" applyFill="1"/>
    <xf numFmtId="165" fontId="0" fillId="2" borderId="0" xfId="0" applyNumberFormat="1" applyFill="1"/>
    <xf numFmtId="6" fontId="0" fillId="3" borderId="0" xfId="0" applyNumberFormat="1" applyFill="1" applyAlignment="1">
      <alignment horizontal="right"/>
    </xf>
    <xf numFmtId="6" fontId="1" fillId="0" borderId="0" xfId="0" applyNumberFormat="1" applyFont="1"/>
    <xf numFmtId="166" fontId="0" fillId="0" borderId="0" xfId="0" applyNumberForma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6" fontId="1" fillId="2" borderId="1" xfId="0" applyNumberFormat="1" applyFont="1" applyFill="1" applyBorder="1"/>
    <xf numFmtId="38" fontId="1" fillId="2" borderId="1" xfId="0" applyNumberFormat="1" applyFont="1" applyFill="1" applyBorder="1"/>
    <xf numFmtId="0" fontId="0" fillId="4" borderId="0" xfId="0" applyFill="1"/>
    <xf numFmtId="6" fontId="1" fillId="3" borderId="0" xfId="0" applyNumberFormat="1" applyFont="1" applyFill="1"/>
    <xf numFmtId="166" fontId="0" fillId="3" borderId="0" xfId="0" applyNumberFormat="1" applyFill="1"/>
    <xf numFmtId="0" fontId="0" fillId="2" borderId="3" xfId="0" applyFill="1" applyBorder="1"/>
    <xf numFmtId="0" fontId="1" fillId="2" borderId="3" xfId="0" applyFont="1" applyFill="1" applyBorder="1"/>
    <xf numFmtId="0" fontId="0" fillId="2" borderId="3" xfId="0" applyFill="1" applyBorder="1" applyAlignment="1">
      <alignment horizontal="center"/>
    </xf>
    <xf numFmtId="6" fontId="1" fillId="2" borderId="3" xfId="0" applyNumberFormat="1" applyFont="1" applyFill="1" applyBorder="1"/>
    <xf numFmtId="164" fontId="0" fillId="0" borderId="0" xfId="0" applyNumberFormat="1"/>
    <xf numFmtId="164" fontId="0" fillId="3" borderId="0" xfId="0" applyNumberFormat="1" applyFill="1"/>
    <xf numFmtId="164" fontId="0" fillId="0" borderId="0" xfId="0" applyNumberFormat="1" applyAlignment="1">
      <alignment horizontal="left"/>
    </xf>
    <xf numFmtId="164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center"/>
    </xf>
    <xf numFmtId="164" fontId="0" fillId="2" borderId="0" xfId="0" applyNumberFormat="1" applyFill="1"/>
    <xf numFmtId="0" fontId="0" fillId="3" borderId="1" xfId="0" applyFill="1" applyBorder="1"/>
    <xf numFmtId="16" fontId="0" fillId="0" borderId="0" xfId="0" applyNumberFormat="1"/>
    <xf numFmtId="9" fontId="0" fillId="0" borderId="0" xfId="0" applyNumberFormat="1"/>
    <xf numFmtId="49" fontId="1" fillId="5" borderId="0" xfId="0" applyNumberFormat="1" applyFont="1" applyFill="1" applyAlignment="1">
      <alignment horizontal="center" wrapText="1"/>
    </xf>
    <xf numFmtId="49" fontId="2" fillId="5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E59F0-70F8-4397-869F-030AFF846723}">
  <dimension ref="A1:P268"/>
  <sheetViews>
    <sheetView tabSelected="1" workbookViewId="0">
      <selection activeCell="G5" sqref="G5"/>
    </sheetView>
  </sheetViews>
  <sheetFormatPr defaultRowHeight="15" x14ac:dyDescent="0.25"/>
  <cols>
    <col min="1" max="1" width="8.42578125" customWidth="1"/>
    <col min="2" max="2" width="27.5703125" customWidth="1"/>
    <col min="3" max="3" width="12.85546875" customWidth="1"/>
    <col min="4" max="4" width="8.140625" customWidth="1"/>
    <col min="5" max="5" width="11" customWidth="1"/>
    <col min="6" max="6" width="10.140625" customWidth="1"/>
    <col min="7" max="7" width="11.140625" bestFit="1" customWidth="1"/>
  </cols>
  <sheetData>
    <row r="1" spans="1:8" ht="26.25" customHeight="1" x14ac:dyDescent="0.25">
      <c r="A1" s="49" t="s">
        <v>157</v>
      </c>
      <c r="B1" s="50"/>
      <c r="C1" s="50"/>
      <c r="D1" s="50"/>
      <c r="E1" s="50"/>
      <c r="F1" s="50"/>
      <c r="G1" s="50"/>
    </row>
    <row r="2" spans="1:8" ht="35.25" customHeight="1" x14ac:dyDescent="0.25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1" t="s">
        <v>6</v>
      </c>
      <c r="H2" s="3"/>
    </row>
    <row r="3" spans="1:8" x14ac:dyDescent="0.25">
      <c r="A3" s="4"/>
      <c r="B3" s="5" t="s">
        <v>7</v>
      </c>
      <c r="C3" s="4"/>
      <c r="D3" s="6"/>
      <c r="E3" s="6"/>
      <c r="F3" s="7"/>
      <c r="G3" s="4"/>
      <c r="H3" s="8"/>
    </row>
    <row r="4" spans="1:8" x14ac:dyDescent="0.25">
      <c r="A4" t="s">
        <v>12</v>
      </c>
      <c r="B4" t="s">
        <v>158</v>
      </c>
      <c r="C4" t="s">
        <v>160</v>
      </c>
      <c r="D4" s="15">
        <v>3252</v>
      </c>
      <c r="E4" s="16">
        <v>500000</v>
      </c>
      <c r="F4" s="17">
        <f>E4/D4</f>
        <v>153.75153751537516</v>
      </c>
      <c r="G4" s="18">
        <v>275000</v>
      </c>
      <c r="H4" s="8"/>
    </row>
    <row r="5" spans="1:8" x14ac:dyDescent="0.25">
      <c r="B5" t="s">
        <v>159</v>
      </c>
      <c r="D5" s="15"/>
      <c r="E5" s="15"/>
      <c r="F5" s="17"/>
      <c r="G5">
        <v>2015</v>
      </c>
      <c r="H5" s="8"/>
    </row>
    <row r="6" spans="1:8" x14ac:dyDescent="0.25">
      <c r="A6" s="9" t="s">
        <v>8</v>
      </c>
      <c r="B6" s="10" t="s">
        <v>9</v>
      </c>
      <c r="C6" s="10" t="s">
        <v>10</v>
      </c>
      <c r="D6" s="11">
        <v>3082</v>
      </c>
      <c r="E6" s="12">
        <v>814000</v>
      </c>
      <c r="F6" s="13">
        <f>E6/D6</f>
        <v>264.11421155094092</v>
      </c>
      <c r="G6" s="14">
        <v>734000</v>
      </c>
      <c r="H6" s="8"/>
    </row>
    <row r="7" spans="1:8" x14ac:dyDescent="0.25">
      <c r="A7" s="10"/>
      <c r="B7" s="10" t="s">
        <v>11</v>
      </c>
      <c r="C7" s="10"/>
      <c r="D7" s="11"/>
      <c r="E7" s="10"/>
      <c r="F7" s="13"/>
      <c r="G7" s="10">
        <v>2022</v>
      </c>
      <c r="H7" s="8"/>
    </row>
    <row r="8" spans="1:8" x14ac:dyDescent="0.25">
      <c r="A8" t="s">
        <v>12</v>
      </c>
      <c r="B8" t="s">
        <v>13</v>
      </c>
      <c r="C8" t="s">
        <v>14</v>
      </c>
      <c r="D8" s="15">
        <v>1080</v>
      </c>
      <c r="E8" s="16">
        <v>90000</v>
      </c>
      <c r="F8" s="17">
        <f>E8/D8</f>
        <v>83.333333333333329</v>
      </c>
      <c r="G8" s="18">
        <v>60000</v>
      </c>
      <c r="H8" s="8"/>
    </row>
    <row r="9" spans="1:8" x14ac:dyDescent="0.25">
      <c r="B9" t="s">
        <v>15</v>
      </c>
      <c r="D9" s="15"/>
      <c r="E9" s="15"/>
      <c r="F9" s="17"/>
      <c r="G9">
        <v>2016</v>
      </c>
      <c r="H9" s="8"/>
    </row>
    <row r="10" spans="1:8" x14ac:dyDescent="0.25">
      <c r="A10" s="9" t="s">
        <v>16</v>
      </c>
      <c r="B10" s="10" t="s">
        <v>17</v>
      </c>
      <c r="C10" s="10" t="s">
        <v>18</v>
      </c>
      <c r="D10" s="11">
        <v>3003</v>
      </c>
      <c r="E10" s="12">
        <v>460000</v>
      </c>
      <c r="F10" s="13">
        <f>E10/D10</f>
        <v>153.18015318015318</v>
      </c>
      <c r="G10" s="14">
        <v>410000</v>
      </c>
      <c r="H10" s="8"/>
    </row>
    <row r="11" spans="1:8" x14ac:dyDescent="0.25">
      <c r="A11" s="10"/>
      <c r="B11" s="10" t="s">
        <v>19</v>
      </c>
      <c r="C11" s="10"/>
      <c r="D11" s="11"/>
      <c r="E11" s="10"/>
      <c r="F11" s="13"/>
      <c r="G11" s="10">
        <v>2021</v>
      </c>
      <c r="H11" s="8"/>
    </row>
    <row r="12" spans="1:8" x14ac:dyDescent="0.25">
      <c r="A12" s="19"/>
      <c r="B12" s="20" t="s">
        <v>20</v>
      </c>
      <c r="C12" s="19"/>
      <c r="D12" s="21">
        <f>D6+D8+D10</f>
        <v>7165</v>
      </c>
      <c r="E12" s="22">
        <f>SUM(E6+E8+E10)/3</f>
        <v>454666.66666666669</v>
      </c>
      <c r="F12" s="23">
        <f>SUM(F6+F8+F10)/3</f>
        <v>166.87589935480915</v>
      </c>
      <c r="G12" s="24"/>
      <c r="H12" s="8"/>
    </row>
    <row r="13" spans="1:8" x14ac:dyDescent="0.25">
      <c r="A13" t="s">
        <v>21</v>
      </c>
      <c r="B13" t="s">
        <v>22</v>
      </c>
      <c r="C13" t="s">
        <v>23</v>
      </c>
      <c r="D13" s="15">
        <v>2160</v>
      </c>
      <c r="E13" s="18">
        <v>257500</v>
      </c>
      <c r="F13" s="17">
        <f>E13/D13</f>
        <v>119.21296296296296</v>
      </c>
      <c r="G13" s="17">
        <v>215000</v>
      </c>
      <c r="H13" s="8"/>
    </row>
    <row r="14" spans="1:8" x14ac:dyDescent="0.25">
      <c r="B14" t="s">
        <v>24</v>
      </c>
      <c r="D14" s="15"/>
      <c r="F14" s="17"/>
      <c r="G14">
        <v>1997</v>
      </c>
      <c r="H14" s="8"/>
    </row>
    <row r="15" spans="1:8" x14ac:dyDescent="0.25">
      <c r="A15" s="10" t="s">
        <v>25</v>
      </c>
      <c r="B15" s="10" t="s">
        <v>26</v>
      </c>
      <c r="C15" s="10" t="s">
        <v>27</v>
      </c>
      <c r="D15" s="11">
        <v>2468</v>
      </c>
      <c r="E15" s="25">
        <v>260000</v>
      </c>
      <c r="F15" s="13">
        <f>E15/D15</f>
        <v>105.3484602917342</v>
      </c>
      <c r="G15" s="13">
        <v>165000</v>
      </c>
      <c r="H15" s="8"/>
    </row>
    <row r="16" spans="1:8" x14ac:dyDescent="0.25">
      <c r="A16" s="10"/>
      <c r="B16" s="10" t="s">
        <v>28</v>
      </c>
      <c r="C16" s="10"/>
      <c r="D16" s="11"/>
      <c r="E16" s="10"/>
      <c r="F16" s="13"/>
      <c r="G16" s="10">
        <v>1990</v>
      </c>
      <c r="H16" s="8"/>
    </row>
    <row r="17" spans="1:8" x14ac:dyDescent="0.25">
      <c r="A17" t="s">
        <v>29</v>
      </c>
      <c r="B17" t="s">
        <v>30</v>
      </c>
      <c r="C17" t="s">
        <v>31</v>
      </c>
      <c r="D17" s="15">
        <v>3082</v>
      </c>
      <c r="E17" s="17">
        <v>750000</v>
      </c>
      <c r="F17" s="17">
        <f>E17/D17</f>
        <v>243.34847501622323</v>
      </c>
      <c r="G17" s="17">
        <v>207400</v>
      </c>
      <c r="H17" s="8"/>
    </row>
    <row r="18" spans="1:8" x14ac:dyDescent="0.25">
      <c r="B18" t="s">
        <v>32</v>
      </c>
      <c r="D18" s="15"/>
      <c r="G18">
        <v>2005</v>
      </c>
    </row>
    <row r="19" spans="1:8" x14ac:dyDescent="0.25">
      <c r="A19" s="10" t="s">
        <v>29</v>
      </c>
      <c r="B19" s="10" t="s">
        <v>33</v>
      </c>
      <c r="C19" s="10" t="s">
        <v>34</v>
      </c>
      <c r="D19" s="11">
        <v>1605</v>
      </c>
      <c r="E19" s="13">
        <v>73000</v>
      </c>
      <c r="F19" s="13">
        <f>E19/D19</f>
        <v>45.482866043613704</v>
      </c>
      <c r="G19" s="13">
        <v>100000</v>
      </c>
    </row>
    <row r="20" spans="1:8" x14ac:dyDescent="0.25">
      <c r="A20" s="10"/>
      <c r="B20" s="10" t="s">
        <v>35</v>
      </c>
      <c r="C20" s="10"/>
      <c r="D20" s="11"/>
      <c r="E20" s="10"/>
      <c r="F20" s="10"/>
      <c r="G20" s="10">
        <v>1998</v>
      </c>
    </row>
    <row r="21" spans="1:8" x14ac:dyDescent="0.25">
      <c r="A21" t="s">
        <v>36</v>
      </c>
      <c r="B21" t="s">
        <v>37</v>
      </c>
      <c r="C21" t="s">
        <v>38</v>
      </c>
      <c r="D21" s="15">
        <v>2144</v>
      </c>
      <c r="E21" s="18">
        <v>96000</v>
      </c>
      <c r="F21" s="18">
        <f>E21/D21</f>
        <v>44.776119402985074</v>
      </c>
      <c r="G21" s="17">
        <v>87500</v>
      </c>
    </row>
    <row r="22" spans="1:8" x14ac:dyDescent="0.25">
      <c r="B22" t="s">
        <v>39</v>
      </c>
      <c r="D22" s="15"/>
      <c r="G22">
        <v>2016</v>
      </c>
    </row>
    <row r="23" spans="1:8" x14ac:dyDescent="0.25">
      <c r="A23" s="10" t="s">
        <v>36</v>
      </c>
      <c r="B23" s="10" t="s">
        <v>9</v>
      </c>
      <c r="C23" s="10" t="s">
        <v>40</v>
      </c>
      <c r="D23" s="11">
        <v>3082</v>
      </c>
      <c r="E23" s="14">
        <v>734000</v>
      </c>
      <c r="F23" s="14">
        <f>E23/D23</f>
        <v>238.15704088254381</v>
      </c>
      <c r="G23" s="13">
        <v>95000</v>
      </c>
    </row>
    <row r="24" spans="1:8" x14ac:dyDescent="0.25">
      <c r="A24" s="10"/>
      <c r="B24" s="10" t="s">
        <v>41</v>
      </c>
      <c r="C24" s="10"/>
      <c r="D24" s="11"/>
      <c r="E24" s="10"/>
      <c r="F24" s="10"/>
      <c r="G24" s="10">
        <v>2018</v>
      </c>
    </row>
    <row r="25" spans="1:8" x14ac:dyDescent="0.25">
      <c r="A25" t="s">
        <v>42</v>
      </c>
      <c r="B25" t="s">
        <v>43</v>
      </c>
      <c r="C25" t="s">
        <v>44</v>
      </c>
      <c r="D25" s="15">
        <v>3082</v>
      </c>
      <c r="E25" s="18">
        <v>625000</v>
      </c>
      <c r="F25" s="18">
        <f>E25/D25</f>
        <v>202.7903958468527</v>
      </c>
      <c r="G25" s="17">
        <v>100000</v>
      </c>
    </row>
    <row r="26" spans="1:8" x14ac:dyDescent="0.25">
      <c r="B26" t="s">
        <v>45</v>
      </c>
      <c r="D26" s="15"/>
      <c r="G26">
        <v>2013</v>
      </c>
    </row>
    <row r="27" spans="1:8" x14ac:dyDescent="0.25">
      <c r="A27" s="10" t="s">
        <v>42</v>
      </c>
      <c r="B27" s="10" t="s">
        <v>46</v>
      </c>
      <c r="C27" s="10" t="s">
        <v>40</v>
      </c>
      <c r="D27" s="11">
        <v>1523</v>
      </c>
      <c r="E27" s="14">
        <v>114900</v>
      </c>
      <c r="F27" s="14">
        <f>E27/D27</f>
        <v>75.443204202232437</v>
      </c>
      <c r="G27" s="13">
        <v>15000</v>
      </c>
    </row>
    <row r="28" spans="1:8" x14ac:dyDescent="0.25">
      <c r="A28" s="10"/>
      <c r="B28" s="10" t="s">
        <v>47</v>
      </c>
      <c r="C28" s="10"/>
      <c r="D28" s="11"/>
      <c r="E28" s="10"/>
      <c r="F28" s="10"/>
      <c r="G28" s="10">
        <v>2020</v>
      </c>
    </row>
    <row r="29" spans="1:8" x14ac:dyDescent="0.25">
      <c r="A29" t="s">
        <v>42</v>
      </c>
      <c r="B29" t="s">
        <v>48</v>
      </c>
      <c r="C29" t="s">
        <v>49</v>
      </c>
      <c r="D29" s="15">
        <v>2468</v>
      </c>
      <c r="E29" s="18">
        <v>250000</v>
      </c>
      <c r="F29" s="17">
        <f>E29/D29</f>
        <v>101.2965964343598</v>
      </c>
      <c r="G29" s="17">
        <v>235000</v>
      </c>
    </row>
    <row r="30" spans="1:8" ht="14.25" customHeight="1" x14ac:dyDescent="0.25">
      <c r="B30" t="s">
        <v>50</v>
      </c>
      <c r="D30" s="15"/>
      <c r="E30" s="18"/>
      <c r="F30" s="26"/>
      <c r="G30" s="27">
        <v>2001</v>
      </c>
    </row>
    <row r="31" spans="1:8" ht="14.25" customHeight="1" x14ac:dyDescent="0.25">
      <c r="A31" s="28"/>
      <c r="B31" s="28" t="s">
        <v>51</v>
      </c>
      <c r="C31" s="28"/>
      <c r="D31" s="29"/>
      <c r="E31" s="30">
        <f>SUM(E13+E15+E17+E19+E21+E23+E25+E27+E29)/9</f>
        <v>351155.55555555556</v>
      </c>
      <c r="F31" s="30">
        <f>(F32+F34+F36+F38+F40+F42)/6</f>
        <v>78.792270235119162</v>
      </c>
      <c r="G31" s="31">
        <f>(E32+E34+E36+E38+E40+E42)/6</f>
        <v>128800</v>
      </c>
    </row>
    <row r="32" spans="1:8" x14ac:dyDescent="0.25">
      <c r="A32" s="10" t="s">
        <v>52</v>
      </c>
      <c r="B32" s="10" t="s">
        <v>53</v>
      </c>
      <c r="C32" s="10" t="s">
        <v>54</v>
      </c>
      <c r="D32" s="11">
        <v>1686</v>
      </c>
      <c r="E32" s="14">
        <v>239000</v>
      </c>
      <c r="F32" s="13">
        <f>E32/D32</f>
        <v>141.75563463819691</v>
      </c>
      <c r="G32" s="13">
        <v>75000</v>
      </c>
    </row>
    <row r="33" spans="1:16" x14ac:dyDescent="0.25">
      <c r="A33" s="10"/>
      <c r="B33" s="32" t="s">
        <v>55</v>
      </c>
      <c r="C33" s="10"/>
      <c r="D33" s="11"/>
      <c r="E33" s="10"/>
      <c r="F33" s="33"/>
      <c r="G33" s="34">
        <v>2007</v>
      </c>
    </row>
    <row r="34" spans="1:16" x14ac:dyDescent="0.25">
      <c r="A34" t="s">
        <v>56</v>
      </c>
      <c r="B34" t="s">
        <v>57</v>
      </c>
      <c r="C34" t="s">
        <v>58</v>
      </c>
      <c r="D34" s="15">
        <v>1523</v>
      </c>
      <c r="E34" s="17">
        <v>72000</v>
      </c>
      <c r="F34" s="17">
        <f>E34/D34</f>
        <v>47.27511490479317</v>
      </c>
      <c r="G34" s="17">
        <v>89900</v>
      </c>
    </row>
    <row r="35" spans="1:16" x14ac:dyDescent="0.25">
      <c r="B35" t="s">
        <v>59</v>
      </c>
      <c r="D35" s="15"/>
      <c r="F35" s="26"/>
      <c r="G35">
        <v>2018</v>
      </c>
    </row>
    <row r="36" spans="1:16" x14ac:dyDescent="0.25">
      <c r="A36" s="10" t="s">
        <v>60</v>
      </c>
      <c r="B36" s="10" t="s">
        <v>61</v>
      </c>
      <c r="C36" s="10" t="s">
        <v>62</v>
      </c>
      <c r="D36" s="11">
        <v>1712</v>
      </c>
      <c r="E36" s="13">
        <v>57000</v>
      </c>
      <c r="F36" s="13">
        <f>E36/D36</f>
        <v>33.294392523364486</v>
      </c>
      <c r="G36" s="13">
        <v>50000</v>
      </c>
    </row>
    <row r="37" spans="1:16" x14ac:dyDescent="0.25">
      <c r="A37" s="10"/>
      <c r="B37" s="10" t="s">
        <v>63</v>
      </c>
      <c r="C37" s="10"/>
      <c r="D37" s="11"/>
      <c r="E37" s="10"/>
      <c r="F37" s="33"/>
      <c r="G37" s="10">
        <v>2009</v>
      </c>
    </row>
    <row r="38" spans="1:16" x14ac:dyDescent="0.25">
      <c r="A38" t="s">
        <v>64</v>
      </c>
      <c r="B38" t="s">
        <v>65</v>
      </c>
      <c r="C38" t="s">
        <v>66</v>
      </c>
      <c r="D38" s="15">
        <v>1576</v>
      </c>
      <c r="E38" s="17">
        <v>174900</v>
      </c>
      <c r="F38" s="17">
        <f>E38/D38</f>
        <v>110.9771573604061</v>
      </c>
      <c r="G38" s="17">
        <v>92000</v>
      </c>
    </row>
    <row r="39" spans="1:16" x14ac:dyDescent="0.25">
      <c r="B39" t="s">
        <v>67</v>
      </c>
      <c r="D39" s="15"/>
      <c r="F39" s="26"/>
      <c r="G39">
        <v>2017</v>
      </c>
    </row>
    <row r="40" spans="1:16" x14ac:dyDescent="0.25">
      <c r="A40" s="10" t="s">
        <v>68</v>
      </c>
      <c r="B40" s="10" t="s">
        <v>69</v>
      </c>
      <c r="C40" s="10" t="s">
        <v>70</v>
      </c>
      <c r="D40" s="11">
        <v>1576</v>
      </c>
      <c r="E40" s="14">
        <v>134900</v>
      </c>
      <c r="F40" s="13">
        <f>E40/D40</f>
        <v>85.596446700507613</v>
      </c>
      <c r="G40" s="13">
        <v>95000</v>
      </c>
    </row>
    <row r="41" spans="1:16" x14ac:dyDescent="0.25">
      <c r="A41" s="10"/>
      <c r="B41" s="10" t="s">
        <v>71</v>
      </c>
      <c r="C41" s="10"/>
      <c r="D41" s="11"/>
      <c r="E41" s="10"/>
      <c r="F41" s="33"/>
      <c r="G41" s="34">
        <v>2019</v>
      </c>
    </row>
    <row r="42" spans="1:16" x14ac:dyDescent="0.25">
      <c r="A42" t="s">
        <v>68</v>
      </c>
      <c r="B42" t="s">
        <v>72</v>
      </c>
      <c r="C42" t="s">
        <v>66</v>
      </c>
      <c r="D42" s="15">
        <v>1764</v>
      </c>
      <c r="E42" s="17">
        <v>95000</v>
      </c>
      <c r="F42" s="17">
        <f>E42/D42</f>
        <v>53.854875283446709</v>
      </c>
      <c r="G42" s="17">
        <v>115000</v>
      </c>
    </row>
    <row r="43" spans="1:16" x14ac:dyDescent="0.25">
      <c r="B43" t="s">
        <v>73</v>
      </c>
      <c r="C43" t="s">
        <v>74</v>
      </c>
      <c r="D43" s="15"/>
      <c r="E43" s="17"/>
      <c r="F43" s="26"/>
      <c r="G43">
        <v>2017</v>
      </c>
    </row>
    <row r="44" spans="1:16" ht="15.75" thickBot="1" x14ac:dyDescent="0.3">
      <c r="A44" s="35"/>
      <c r="B44" s="36" t="s">
        <v>75</v>
      </c>
      <c r="C44" s="35"/>
      <c r="D44" s="37"/>
      <c r="E44" s="35"/>
      <c r="F44" s="38">
        <f>SUM(F47+F49+F51+F53+F55+F57+F59+F62+F64+F66+F70)/12</f>
        <v>96.299283654899043</v>
      </c>
      <c r="G44" s="35"/>
    </row>
    <row r="45" spans="1:16" s="10" customFormat="1" x14ac:dyDescent="0.25">
      <c r="A45" s="10" t="s">
        <v>76</v>
      </c>
      <c r="B45" s="10" t="s">
        <v>77</v>
      </c>
      <c r="C45" s="10" t="s">
        <v>78</v>
      </c>
      <c r="D45" s="11">
        <v>3700</v>
      </c>
      <c r="E45" s="14">
        <v>265000</v>
      </c>
      <c r="F45" s="13">
        <f>E45/D45</f>
        <v>71.621621621621628</v>
      </c>
      <c r="G45" s="10" t="s">
        <v>79</v>
      </c>
      <c r="H45"/>
      <c r="I45"/>
      <c r="J45"/>
      <c r="K45"/>
      <c r="L45"/>
      <c r="M45"/>
      <c r="N45"/>
      <c r="O45"/>
      <c r="P45"/>
    </row>
    <row r="46" spans="1:16" s="10" customFormat="1" x14ac:dyDescent="0.25">
      <c r="B46" s="10" t="s">
        <v>80</v>
      </c>
      <c r="D46" s="11"/>
      <c r="F46" s="33"/>
      <c r="G46" s="10">
        <v>1978</v>
      </c>
      <c r="H46"/>
      <c r="I46"/>
      <c r="J46"/>
      <c r="K46"/>
      <c r="L46"/>
      <c r="M46"/>
      <c r="N46"/>
      <c r="O46"/>
      <c r="P46"/>
    </row>
    <row r="47" spans="1:16" x14ac:dyDescent="0.25">
      <c r="A47" s="39" t="s">
        <v>81</v>
      </c>
      <c r="B47" t="s">
        <v>82</v>
      </c>
      <c r="C47" t="s">
        <v>83</v>
      </c>
      <c r="D47" s="15">
        <v>1686</v>
      </c>
      <c r="E47" s="18">
        <v>43000</v>
      </c>
      <c r="F47" s="17">
        <f>E47/D47</f>
        <v>25.504151838671412</v>
      </c>
      <c r="G47" s="18">
        <v>60000</v>
      </c>
    </row>
    <row r="48" spans="1:16" x14ac:dyDescent="0.25">
      <c r="A48" s="39"/>
      <c r="B48" t="s">
        <v>84</v>
      </c>
      <c r="D48" s="15"/>
      <c r="F48" s="17"/>
      <c r="G48">
        <v>1991</v>
      </c>
    </row>
    <row r="49" spans="1:7" x14ac:dyDescent="0.25">
      <c r="A49" s="40" t="s">
        <v>81</v>
      </c>
      <c r="B49" s="10" t="s">
        <v>85</v>
      </c>
      <c r="C49" s="10" t="s">
        <v>86</v>
      </c>
      <c r="D49" s="11">
        <v>3082</v>
      </c>
      <c r="E49" s="14">
        <v>275000</v>
      </c>
      <c r="F49" s="13">
        <f>E49/D49</f>
        <v>89.227774172615185</v>
      </c>
      <c r="G49" s="13">
        <v>92000</v>
      </c>
    </row>
    <row r="50" spans="1:7" x14ac:dyDescent="0.25">
      <c r="A50" s="40"/>
      <c r="B50" s="10" t="s">
        <v>87</v>
      </c>
      <c r="C50" s="10"/>
      <c r="D50" s="11"/>
      <c r="E50" s="14"/>
      <c r="F50" s="13"/>
      <c r="G50" s="10">
        <v>2008</v>
      </c>
    </row>
    <row r="51" spans="1:7" x14ac:dyDescent="0.25">
      <c r="A51" s="41" t="s">
        <v>88</v>
      </c>
      <c r="B51" t="s">
        <v>89</v>
      </c>
      <c r="C51" t="s">
        <v>90</v>
      </c>
      <c r="D51" s="15">
        <v>3340</v>
      </c>
      <c r="E51" s="18">
        <v>285000</v>
      </c>
      <c r="F51" s="17">
        <f>E51/D51</f>
        <v>85.329341317365262</v>
      </c>
      <c r="G51" s="17">
        <v>441000</v>
      </c>
    </row>
    <row r="52" spans="1:7" x14ac:dyDescent="0.25">
      <c r="A52" s="39"/>
      <c r="B52" t="s">
        <v>91</v>
      </c>
      <c r="D52" s="15"/>
      <c r="E52" s="18"/>
      <c r="F52" s="17"/>
      <c r="G52">
        <v>2003</v>
      </c>
    </row>
    <row r="53" spans="1:7" x14ac:dyDescent="0.25">
      <c r="A53" s="39" t="s">
        <v>88</v>
      </c>
      <c r="B53" t="s">
        <v>92</v>
      </c>
      <c r="C53" t="s">
        <v>93</v>
      </c>
      <c r="D53" s="15">
        <v>3082</v>
      </c>
      <c r="E53" s="18">
        <v>650000</v>
      </c>
      <c r="F53" s="17">
        <v>211</v>
      </c>
      <c r="G53" s="17">
        <v>400000</v>
      </c>
    </row>
    <row r="54" spans="1:7" x14ac:dyDescent="0.25">
      <c r="A54" s="39"/>
      <c r="B54" t="s">
        <v>94</v>
      </c>
      <c r="D54" s="15"/>
      <c r="E54" s="18"/>
      <c r="F54" s="17"/>
      <c r="G54">
        <v>1997</v>
      </c>
    </row>
    <row r="55" spans="1:7" x14ac:dyDescent="0.25">
      <c r="A55" s="40" t="s">
        <v>88</v>
      </c>
      <c r="B55" s="10" t="s">
        <v>95</v>
      </c>
      <c r="C55" s="10" t="s">
        <v>96</v>
      </c>
      <c r="D55" s="11">
        <v>803</v>
      </c>
      <c r="E55" s="13">
        <v>62000</v>
      </c>
      <c r="F55" s="13">
        <v>77</v>
      </c>
      <c r="G55" s="13">
        <v>50000</v>
      </c>
    </row>
    <row r="56" spans="1:7" x14ac:dyDescent="0.25">
      <c r="A56" s="40"/>
      <c r="B56" s="10" t="s">
        <v>97</v>
      </c>
      <c r="C56" s="10"/>
      <c r="D56" s="11"/>
      <c r="E56" s="10"/>
      <c r="F56" s="10"/>
      <c r="G56" s="10">
        <v>2006</v>
      </c>
    </row>
    <row r="57" spans="1:7" x14ac:dyDescent="0.25">
      <c r="A57" s="39" t="s">
        <v>98</v>
      </c>
      <c r="B57" t="s">
        <v>99</v>
      </c>
      <c r="C57" t="s">
        <v>100</v>
      </c>
      <c r="D57" s="15">
        <v>3003</v>
      </c>
      <c r="E57" s="17">
        <v>410000</v>
      </c>
      <c r="F57" s="17">
        <v>140</v>
      </c>
      <c r="G57" s="17">
        <v>50000</v>
      </c>
    </row>
    <row r="58" spans="1:7" x14ac:dyDescent="0.25">
      <c r="A58" s="39"/>
      <c r="B58" t="s">
        <v>101</v>
      </c>
      <c r="D58" s="15"/>
      <c r="G58">
        <v>2012</v>
      </c>
    </row>
    <row r="59" spans="1:7" x14ac:dyDescent="0.25">
      <c r="A59" s="40" t="s">
        <v>98</v>
      </c>
      <c r="B59" s="10" t="s">
        <v>102</v>
      </c>
      <c r="C59" s="10" t="s">
        <v>103</v>
      </c>
      <c r="D59" s="11">
        <v>4152</v>
      </c>
      <c r="E59" s="13">
        <v>400000</v>
      </c>
      <c r="F59" s="13">
        <f>E57/D57</f>
        <v>136.53013653013653</v>
      </c>
      <c r="G59" s="13">
        <v>168000</v>
      </c>
    </row>
    <row r="60" spans="1:7" x14ac:dyDescent="0.25">
      <c r="A60" s="40"/>
      <c r="B60" s="10" t="s">
        <v>104</v>
      </c>
      <c r="C60" s="10"/>
      <c r="D60" s="11"/>
      <c r="E60" s="10"/>
      <c r="F60" s="10"/>
      <c r="G60" s="10">
        <v>2016</v>
      </c>
    </row>
    <row r="61" spans="1:7" x14ac:dyDescent="0.25">
      <c r="A61" s="10"/>
      <c r="B61" s="10" t="s">
        <v>105</v>
      </c>
      <c r="C61" s="10"/>
      <c r="D61" s="11"/>
      <c r="E61" s="10"/>
      <c r="F61" s="10"/>
      <c r="G61" s="10"/>
    </row>
    <row r="62" spans="1:7" x14ac:dyDescent="0.25">
      <c r="A62" s="39" t="s">
        <v>106</v>
      </c>
      <c r="B62" t="s">
        <v>107</v>
      </c>
      <c r="C62" t="s">
        <v>108</v>
      </c>
      <c r="D62" s="15">
        <v>3340</v>
      </c>
      <c r="E62" s="17">
        <v>425000</v>
      </c>
      <c r="F62" s="17">
        <v>82</v>
      </c>
      <c r="G62" s="17">
        <v>35000</v>
      </c>
    </row>
    <row r="63" spans="1:7" x14ac:dyDescent="0.25">
      <c r="A63" s="39"/>
      <c r="B63" t="s">
        <v>109</v>
      </c>
      <c r="D63" s="15"/>
      <c r="G63">
        <v>2015</v>
      </c>
    </row>
    <row r="64" spans="1:7" x14ac:dyDescent="0.25">
      <c r="A64" s="40" t="s">
        <v>106</v>
      </c>
      <c r="B64" s="10" t="s">
        <v>110</v>
      </c>
      <c r="C64" s="10" t="s">
        <v>111</v>
      </c>
      <c r="D64" s="11">
        <v>3082</v>
      </c>
      <c r="E64" s="13">
        <v>325000</v>
      </c>
      <c r="F64" s="13">
        <v>105</v>
      </c>
      <c r="G64" s="13">
        <v>95500</v>
      </c>
    </row>
    <row r="65" spans="1:7" x14ac:dyDescent="0.25">
      <c r="A65" s="40"/>
      <c r="B65" s="10" t="s">
        <v>112</v>
      </c>
      <c r="C65" s="10"/>
      <c r="D65" s="11"/>
      <c r="E65" s="10"/>
      <c r="F65" s="10"/>
      <c r="G65" s="10">
        <v>2013</v>
      </c>
    </row>
    <row r="66" spans="1:7" x14ac:dyDescent="0.25">
      <c r="A66" s="39" t="s">
        <v>106</v>
      </c>
      <c r="B66" t="s">
        <v>113</v>
      </c>
      <c r="C66" t="s">
        <v>114</v>
      </c>
      <c r="D66" s="15">
        <v>1686</v>
      </c>
      <c r="E66" s="17">
        <v>200000</v>
      </c>
      <c r="F66" s="17">
        <v>119</v>
      </c>
      <c r="G66" s="17">
        <v>36500</v>
      </c>
    </row>
    <row r="67" spans="1:7" x14ac:dyDescent="0.25">
      <c r="A67" s="39"/>
      <c r="B67" t="s">
        <v>115</v>
      </c>
      <c r="D67" s="15"/>
      <c r="G67">
        <v>2014</v>
      </c>
    </row>
    <row r="68" spans="1:7" x14ac:dyDescent="0.25">
      <c r="A68" s="40" t="s">
        <v>116</v>
      </c>
      <c r="B68" s="10" t="s">
        <v>117</v>
      </c>
      <c r="C68" s="10" t="s">
        <v>40</v>
      </c>
      <c r="D68" s="11">
        <v>1523</v>
      </c>
      <c r="E68" s="13">
        <v>15000</v>
      </c>
      <c r="F68" s="13">
        <v>10</v>
      </c>
      <c r="G68" s="13">
        <v>20000</v>
      </c>
    </row>
    <row r="69" spans="1:7" x14ac:dyDescent="0.25">
      <c r="A69" s="40"/>
      <c r="B69" s="10" t="s">
        <v>118</v>
      </c>
      <c r="C69" s="10"/>
      <c r="D69" s="11"/>
      <c r="E69" s="10"/>
      <c r="F69" s="10"/>
      <c r="G69" s="10">
        <v>2017</v>
      </c>
    </row>
    <row r="70" spans="1:7" x14ac:dyDescent="0.25">
      <c r="A70" s="39" t="s">
        <v>116</v>
      </c>
      <c r="B70" t="s">
        <v>119</v>
      </c>
      <c r="C70" t="s">
        <v>120</v>
      </c>
      <c r="D70" s="15">
        <v>1975</v>
      </c>
      <c r="E70" s="17">
        <v>167000</v>
      </c>
      <c r="F70" s="17">
        <v>85</v>
      </c>
      <c r="G70" s="17">
        <v>80000</v>
      </c>
    </row>
    <row r="71" spans="1:7" x14ac:dyDescent="0.25">
      <c r="A71" s="42"/>
      <c r="B71" s="43" t="s">
        <v>121</v>
      </c>
      <c r="C71" s="43"/>
      <c r="D71" s="44"/>
      <c r="E71" s="43"/>
      <c r="F71" s="43"/>
      <c r="G71" s="43">
        <v>1995</v>
      </c>
    </row>
    <row r="72" spans="1:7" x14ac:dyDescent="0.25">
      <c r="A72" s="45"/>
      <c r="B72" s="20" t="s">
        <v>122</v>
      </c>
      <c r="C72" s="19"/>
      <c r="D72" s="21"/>
      <c r="E72" s="19"/>
      <c r="F72" s="23">
        <v>75</v>
      </c>
      <c r="G72" s="19"/>
    </row>
    <row r="73" spans="1:7" x14ac:dyDescent="0.25">
      <c r="A73" s="40" t="s">
        <v>123</v>
      </c>
      <c r="B73" s="10" t="s">
        <v>124</v>
      </c>
      <c r="C73" s="10" t="s">
        <v>125</v>
      </c>
      <c r="D73" s="11">
        <v>2076</v>
      </c>
      <c r="E73" s="13">
        <v>110000</v>
      </c>
      <c r="F73" s="13">
        <v>53</v>
      </c>
      <c r="G73" s="13">
        <v>189000</v>
      </c>
    </row>
    <row r="74" spans="1:7" x14ac:dyDescent="0.25">
      <c r="A74" s="40"/>
      <c r="B74" s="10" t="s">
        <v>126</v>
      </c>
      <c r="C74" s="10"/>
      <c r="D74" s="11"/>
      <c r="E74" s="10"/>
      <c r="F74" s="10"/>
      <c r="G74" s="10">
        <v>2008</v>
      </c>
    </row>
    <row r="75" spans="1:7" x14ac:dyDescent="0.25">
      <c r="A75" s="39" t="s">
        <v>127</v>
      </c>
      <c r="B75" t="s">
        <v>128</v>
      </c>
      <c r="C75" t="s">
        <v>129</v>
      </c>
      <c r="D75" s="15">
        <v>1712</v>
      </c>
      <c r="E75" s="17">
        <v>65000</v>
      </c>
      <c r="F75" s="17">
        <v>38</v>
      </c>
      <c r="G75" s="17">
        <v>80000</v>
      </c>
    </row>
    <row r="76" spans="1:7" x14ac:dyDescent="0.25">
      <c r="A76" s="39"/>
      <c r="B76" t="s">
        <v>130</v>
      </c>
      <c r="D76" s="15"/>
      <c r="G76">
        <v>1994</v>
      </c>
    </row>
    <row r="77" spans="1:7" x14ac:dyDescent="0.25">
      <c r="A77" s="40" t="s">
        <v>131</v>
      </c>
      <c r="B77" s="10" t="s">
        <v>132</v>
      </c>
      <c r="C77" s="10" t="s">
        <v>133</v>
      </c>
      <c r="D77" s="11">
        <v>1764</v>
      </c>
      <c r="E77" s="13">
        <v>142500</v>
      </c>
      <c r="F77" s="13">
        <v>81</v>
      </c>
      <c r="G77" s="13">
        <v>115000</v>
      </c>
    </row>
    <row r="78" spans="1:7" x14ac:dyDescent="0.25">
      <c r="A78" s="40"/>
      <c r="B78" s="10" t="s">
        <v>134</v>
      </c>
      <c r="C78" s="10"/>
      <c r="D78" s="11"/>
      <c r="E78" s="10"/>
      <c r="F78" s="10"/>
      <c r="G78" s="10">
        <v>2017</v>
      </c>
    </row>
    <row r="79" spans="1:7" x14ac:dyDescent="0.25">
      <c r="A79" s="39" t="s">
        <v>135</v>
      </c>
      <c r="B79" t="s">
        <v>136</v>
      </c>
      <c r="C79" t="s">
        <v>137</v>
      </c>
      <c r="D79" s="15">
        <v>1576</v>
      </c>
      <c r="E79" s="17">
        <v>95000</v>
      </c>
      <c r="F79" s="17">
        <v>60</v>
      </c>
      <c r="G79" s="17">
        <v>60000</v>
      </c>
    </row>
    <row r="80" spans="1:7" x14ac:dyDescent="0.25">
      <c r="A80" s="39"/>
      <c r="B80" t="s">
        <v>138</v>
      </c>
      <c r="D80" s="15"/>
      <c r="G80">
        <v>2013</v>
      </c>
    </row>
    <row r="81" spans="1:8" x14ac:dyDescent="0.25">
      <c r="A81" s="40" t="s">
        <v>139</v>
      </c>
      <c r="B81" s="10" t="s">
        <v>140</v>
      </c>
      <c r="C81" s="10" t="s">
        <v>141</v>
      </c>
      <c r="D81" s="11">
        <v>3082</v>
      </c>
      <c r="E81" s="13">
        <v>345000</v>
      </c>
      <c r="F81" s="13">
        <v>112</v>
      </c>
      <c r="G81" s="13">
        <v>15000</v>
      </c>
    </row>
    <row r="82" spans="1:8" x14ac:dyDescent="0.25">
      <c r="A82" s="40"/>
      <c r="B82" s="10" t="s">
        <v>142</v>
      </c>
      <c r="C82" s="10"/>
      <c r="D82" s="11"/>
      <c r="E82" s="10"/>
      <c r="F82" s="10"/>
      <c r="G82" s="10">
        <v>2016</v>
      </c>
    </row>
    <row r="83" spans="1:8" x14ac:dyDescent="0.25">
      <c r="A83" s="39" t="s">
        <v>143</v>
      </c>
      <c r="B83" t="s">
        <v>144</v>
      </c>
      <c r="C83" t="s">
        <v>145</v>
      </c>
      <c r="D83" s="15">
        <v>2468</v>
      </c>
      <c r="E83" s="17">
        <v>385000</v>
      </c>
      <c r="F83" s="17">
        <v>156</v>
      </c>
      <c r="G83" s="17">
        <v>95000</v>
      </c>
      <c r="H83" s="3"/>
    </row>
    <row r="84" spans="1:8" x14ac:dyDescent="0.25">
      <c r="A84" s="39"/>
      <c r="B84" t="s">
        <v>146</v>
      </c>
      <c r="D84" s="15"/>
      <c r="G84">
        <v>2014</v>
      </c>
    </row>
    <row r="85" spans="1:8" x14ac:dyDescent="0.25">
      <c r="A85" s="40" t="s">
        <v>143</v>
      </c>
      <c r="B85" s="10" t="s">
        <v>147</v>
      </c>
      <c r="C85" s="10" t="s">
        <v>148</v>
      </c>
      <c r="D85" s="11">
        <v>1764</v>
      </c>
      <c r="E85" s="13">
        <v>95000</v>
      </c>
      <c r="F85" s="13">
        <v>54</v>
      </c>
      <c r="G85" s="13">
        <v>90000</v>
      </c>
    </row>
    <row r="86" spans="1:8" ht="13.5" customHeight="1" x14ac:dyDescent="0.25">
      <c r="A86" s="10"/>
      <c r="B86" s="10" t="s">
        <v>149</v>
      </c>
      <c r="C86" s="10"/>
      <c r="D86" s="11"/>
      <c r="E86" s="10"/>
      <c r="F86" s="10"/>
      <c r="G86" s="10">
        <v>2018</v>
      </c>
    </row>
    <row r="87" spans="1:8" x14ac:dyDescent="0.25">
      <c r="A87" t="s">
        <v>143</v>
      </c>
      <c r="B87" t="s">
        <v>150</v>
      </c>
      <c r="C87" t="s">
        <v>151</v>
      </c>
      <c r="D87" s="15">
        <v>3082</v>
      </c>
      <c r="E87" s="17">
        <v>190000</v>
      </c>
      <c r="F87" s="17">
        <v>62</v>
      </c>
      <c r="G87" s="17">
        <v>65000</v>
      </c>
    </row>
    <row r="88" spans="1:8" ht="16.5" customHeight="1" x14ac:dyDescent="0.25">
      <c r="B88" t="s">
        <v>152</v>
      </c>
      <c r="D88" s="15"/>
      <c r="G88">
        <v>2014</v>
      </c>
    </row>
    <row r="89" spans="1:8" x14ac:dyDescent="0.25">
      <c r="A89" s="10" t="s">
        <v>153</v>
      </c>
      <c r="B89" s="10" t="s">
        <v>154</v>
      </c>
      <c r="C89" s="10" t="s">
        <v>155</v>
      </c>
      <c r="D89" s="11">
        <v>1686</v>
      </c>
      <c r="E89" s="13">
        <v>90000</v>
      </c>
      <c r="F89" s="13">
        <f>E89/D89</f>
        <v>53.380782918149464</v>
      </c>
      <c r="G89" s="13">
        <v>100000</v>
      </c>
    </row>
    <row r="90" spans="1:8" x14ac:dyDescent="0.25">
      <c r="A90" s="46"/>
      <c r="B90" s="46" t="s">
        <v>156</v>
      </c>
      <c r="C90" s="46"/>
      <c r="D90" s="46"/>
      <c r="E90" s="46"/>
      <c r="F90" s="46"/>
      <c r="G90" s="46">
        <v>2016</v>
      </c>
    </row>
    <row r="91" spans="1:8" x14ac:dyDescent="0.25">
      <c r="D91" s="15"/>
    </row>
    <row r="92" spans="1:8" x14ac:dyDescent="0.25">
      <c r="D92" s="15"/>
      <c r="F92" s="17"/>
    </row>
    <row r="93" spans="1:8" x14ac:dyDescent="0.25">
      <c r="E93" s="17"/>
      <c r="F93" s="17"/>
      <c r="G93" s="17"/>
    </row>
    <row r="95" spans="1:8" x14ac:dyDescent="0.25">
      <c r="E95" s="17"/>
      <c r="F95" s="17"/>
      <c r="G95" s="17"/>
    </row>
    <row r="97" spans="1:7" x14ac:dyDescent="0.25">
      <c r="E97" s="17"/>
      <c r="F97" s="17"/>
      <c r="G97" s="17"/>
    </row>
    <row r="99" spans="1:7" x14ac:dyDescent="0.25">
      <c r="E99" s="17"/>
      <c r="F99" s="17"/>
    </row>
    <row r="101" spans="1:7" x14ac:dyDescent="0.25">
      <c r="E101" s="17"/>
      <c r="F101" s="17"/>
      <c r="G101" s="17"/>
    </row>
    <row r="103" spans="1:7" x14ac:dyDescent="0.25">
      <c r="E103" s="17"/>
      <c r="F103" s="17"/>
      <c r="G103" s="17"/>
    </row>
    <row r="105" spans="1:7" x14ac:dyDescent="0.25">
      <c r="E105" s="17"/>
      <c r="F105" s="17"/>
      <c r="G105" s="17"/>
    </row>
    <row r="107" spans="1:7" x14ac:dyDescent="0.25">
      <c r="E107" s="17"/>
      <c r="F107" s="17"/>
      <c r="G107" s="17"/>
    </row>
    <row r="109" spans="1:7" x14ac:dyDescent="0.25">
      <c r="E109" s="17"/>
      <c r="F109" s="17"/>
      <c r="G109" s="17"/>
    </row>
    <row r="111" spans="1:7" x14ac:dyDescent="0.25">
      <c r="A111" s="47"/>
      <c r="E111" s="17"/>
      <c r="F111" s="17"/>
      <c r="G111" s="17"/>
    </row>
    <row r="113" spans="5:7" x14ac:dyDescent="0.25">
      <c r="E113" s="17"/>
      <c r="F113" s="17"/>
      <c r="G113" s="17"/>
    </row>
    <row r="115" spans="5:7" x14ac:dyDescent="0.25">
      <c r="E115" s="17"/>
      <c r="F115" s="17"/>
      <c r="G115" s="17"/>
    </row>
    <row r="117" spans="5:7" x14ac:dyDescent="0.25">
      <c r="F117" s="17"/>
    </row>
    <row r="118" spans="5:7" x14ac:dyDescent="0.25">
      <c r="E118" s="17"/>
      <c r="F118" s="17"/>
      <c r="G118" s="17"/>
    </row>
    <row r="120" spans="5:7" x14ac:dyDescent="0.25">
      <c r="E120" s="17"/>
      <c r="F120" s="17"/>
      <c r="G120" s="17"/>
    </row>
    <row r="122" spans="5:7" x14ac:dyDescent="0.25">
      <c r="E122" s="17"/>
      <c r="F122" s="17"/>
      <c r="G122" s="17"/>
    </row>
    <row r="124" spans="5:7" x14ac:dyDescent="0.25">
      <c r="E124" s="17"/>
      <c r="F124" s="17"/>
      <c r="G124" s="17"/>
    </row>
    <row r="126" spans="5:7" x14ac:dyDescent="0.25">
      <c r="E126" s="17"/>
      <c r="F126" s="17"/>
      <c r="G126" s="17"/>
    </row>
    <row r="128" spans="5:7" x14ac:dyDescent="0.25">
      <c r="E128" s="17"/>
      <c r="F128" s="17"/>
      <c r="G128" s="17"/>
    </row>
    <row r="130" spans="5:7" x14ac:dyDescent="0.25">
      <c r="E130" s="17"/>
      <c r="F130" s="17"/>
      <c r="G130" s="17"/>
    </row>
    <row r="132" spans="5:7" x14ac:dyDescent="0.25">
      <c r="E132" s="17"/>
      <c r="F132" s="17"/>
      <c r="G132" s="17"/>
    </row>
    <row r="134" spans="5:7" x14ac:dyDescent="0.25">
      <c r="E134" s="17"/>
      <c r="F134" s="17"/>
      <c r="G134" s="17"/>
    </row>
    <row r="136" spans="5:7" x14ac:dyDescent="0.25">
      <c r="E136" s="17"/>
      <c r="F136" s="17"/>
      <c r="G136" s="17"/>
    </row>
    <row r="138" spans="5:7" x14ac:dyDescent="0.25">
      <c r="E138" s="17"/>
      <c r="F138" s="17"/>
      <c r="G138" s="17"/>
    </row>
    <row r="140" spans="5:7" x14ac:dyDescent="0.25">
      <c r="E140" s="17"/>
      <c r="F140" s="17"/>
      <c r="G140" s="17"/>
    </row>
    <row r="142" spans="5:7" x14ac:dyDescent="0.25">
      <c r="E142" s="17"/>
      <c r="F142" s="17"/>
      <c r="G142" s="17"/>
    </row>
    <row r="144" spans="5:7" x14ac:dyDescent="0.25">
      <c r="E144" s="17"/>
      <c r="F144" s="17"/>
      <c r="G144" s="17"/>
    </row>
    <row r="146" spans="5:7" x14ac:dyDescent="0.25">
      <c r="E146" s="17"/>
      <c r="F146" s="17"/>
      <c r="G146" s="17"/>
    </row>
    <row r="148" spans="5:7" x14ac:dyDescent="0.25">
      <c r="F148" s="17"/>
    </row>
    <row r="149" spans="5:7" x14ac:dyDescent="0.25">
      <c r="E149" s="17"/>
      <c r="F149" s="17"/>
    </row>
    <row r="151" spans="5:7" x14ac:dyDescent="0.25">
      <c r="E151" s="17"/>
      <c r="F151" s="17"/>
      <c r="G151" s="17"/>
    </row>
    <row r="153" spans="5:7" x14ac:dyDescent="0.25">
      <c r="E153" s="17"/>
      <c r="F153" s="17"/>
      <c r="G153" s="17"/>
    </row>
    <row r="155" spans="5:7" x14ac:dyDescent="0.25">
      <c r="E155" s="17"/>
      <c r="F155" s="17"/>
      <c r="G155" s="17"/>
    </row>
    <row r="157" spans="5:7" x14ac:dyDescent="0.25">
      <c r="E157" s="17"/>
      <c r="F157" s="17"/>
    </row>
    <row r="159" spans="5:7" x14ac:dyDescent="0.25">
      <c r="E159" s="17"/>
      <c r="F159" s="17"/>
      <c r="G159" s="17"/>
    </row>
    <row r="161" spans="5:7" x14ac:dyDescent="0.25">
      <c r="E161" s="17"/>
      <c r="F161" s="17"/>
      <c r="G161" s="17"/>
    </row>
    <row r="163" spans="5:7" x14ac:dyDescent="0.25">
      <c r="E163" s="17"/>
      <c r="F163" s="17"/>
      <c r="G163" s="17"/>
    </row>
    <row r="165" spans="5:7" x14ac:dyDescent="0.25">
      <c r="E165" s="17"/>
      <c r="F165" s="8"/>
      <c r="G165" s="17"/>
    </row>
    <row r="167" spans="5:7" x14ac:dyDescent="0.25">
      <c r="E167" s="17"/>
      <c r="F167" s="17"/>
      <c r="G167" s="17"/>
    </row>
    <row r="169" spans="5:7" x14ac:dyDescent="0.25">
      <c r="E169" s="17"/>
      <c r="F169" s="17"/>
      <c r="G169" s="17"/>
    </row>
    <row r="171" spans="5:7" x14ac:dyDescent="0.25">
      <c r="E171" s="17"/>
      <c r="F171" s="17"/>
      <c r="G171" s="17"/>
    </row>
    <row r="173" spans="5:7" x14ac:dyDescent="0.25">
      <c r="E173" s="17"/>
      <c r="F173" s="17"/>
      <c r="G173" s="17"/>
    </row>
    <row r="175" spans="5:7" x14ac:dyDescent="0.25">
      <c r="E175" s="17"/>
      <c r="F175" s="17"/>
      <c r="G175" s="17"/>
    </row>
    <row r="177" spans="5:7" x14ac:dyDescent="0.25">
      <c r="E177" s="17"/>
      <c r="F177" s="8"/>
      <c r="G177" s="17"/>
    </row>
    <row r="179" spans="5:7" x14ac:dyDescent="0.25">
      <c r="E179" s="17"/>
      <c r="F179" s="17"/>
      <c r="G179" s="17"/>
    </row>
    <row r="181" spans="5:7" x14ac:dyDescent="0.25">
      <c r="E181" s="17"/>
      <c r="F181" s="17"/>
    </row>
    <row r="183" spans="5:7" x14ac:dyDescent="0.25">
      <c r="E183" s="17"/>
      <c r="F183" s="17"/>
      <c r="G183" s="17"/>
    </row>
    <row r="185" spans="5:7" x14ac:dyDescent="0.25">
      <c r="E185" s="17"/>
      <c r="F185" s="17"/>
      <c r="G185" s="17"/>
    </row>
    <row r="189" spans="5:7" x14ac:dyDescent="0.25">
      <c r="E189" s="17"/>
      <c r="F189" s="17"/>
      <c r="G189" s="17"/>
    </row>
    <row r="191" spans="5:7" x14ac:dyDescent="0.25">
      <c r="E191" s="17"/>
      <c r="F191" s="17"/>
      <c r="G191" s="17"/>
    </row>
    <row r="193" spans="5:7" x14ac:dyDescent="0.25">
      <c r="E193" s="17"/>
      <c r="F193" s="17"/>
      <c r="G193" s="17"/>
    </row>
    <row r="195" spans="5:7" x14ac:dyDescent="0.25">
      <c r="E195" s="17"/>
      <c r="F195" s="17"/>
      <c r="G195" s="17"/>
    </row>
    <row r="197" spans="5:7" x14ac:dyDescent="0.25">
      <c r="E197" s="17"/>
      <c r="F197" s="17"/>
      <c r="G197" s="17"/>
    </row>
    <row r="199" spans="5:7" x14ac:dyDescent="0.25">
      <c r="E199" s="17"/>
      <c r="F199" s="17"/>
      <c r="G199" s="17"/>
    </row>
    <row r="201" spans="5:7" x14ac:dyDescent="0.25">
      <c r="E201" s="17"/>
      <c r="F201" s="17"/>
      <c r="G201" s="17"/>
    </row>
    <row r="203" spans="5:7" x14ac:dyDescent="0.25">
      <c r="E203" s="17"/>
      <c r="F203" s="17"/>
      <c r="G203" s="17"/>
    </row>
    <row r="206" spans="5:7" x14ac:dyDescent="0.25">
      <c r="E206" s="17"/>
      <c r="F206" s="17"/>
      <c r="G206" s="17"/>
    </row>
    <row r="208" spans="5:7" x14ac:dyDescent="0.25">
      <c r="E208" s="17"/>
      <c r="F208" s="17"/>
      <c r="G208" s="17"/>
    </row>
    <row r="210" spans="5:7" x14ac:dyDescent="0.25">
      <c r="E210" s="17"/>
      <c r="F210" s="17"/>
      <c r="G210" s="17"/>
    </row>
    <row r="212" spans="5:7" x14ac:dyDescent="0.25">
      <c r="E212" s="17"/>
      <c r="F212" s="17"/>
      <c r="G212" s="17"/>
    </row>
    <row r="214" spans="5:7" x14ac:dyDescent="0.25">
      <c r="E214" s="17"/>
      <c r="F214" s="17"/>
      <c r="G214" s="17"/>
    </row>
    <row r="216" spans="5:7" x14ac:dyDescent="0.25">
      <c r="E216" s="17"/>
      <c r="F216" s="17"/>
      <c r="G216" s="17"/>
    </row>
    <row r="218" spans="5:7" x14ac:dyDescent="0.25">
      <c r="E218" s="17"/>
      <c r="F218" s="17"/>
      <c r="G218" s="17"/>
    </row>
    <row r="221" spans="5:7" x14ac:dyDescent="0.25">
      <c r="E221" s="17"/>
      <c r="F221" s="17"/>
      <c r="G221" s="17"/>
    </row>
    <row r="223" spans="5:7" x14ac:dyDescent="0.25">
      <c r="E223" s="17"/>
      <c r="F223" s="17"/>
      <c r="G223" s="17"/>
    </row>
    <row r="225" spans="4:7" x14ac:dyDescent="0.25">
      <c r="E225" s="17"/>
      <c r="F225" s="17"/>
      <c r="G225" s="17"/>
    </row>
    <row r="226" spans="4:7" x14ac:dyDescent="0.25">
      <c r="D226" s="48"/>
    </row>
    <row r="227" spans="4:7" x14ac:dyDescent="0.25">
      <c r="E227" s="17"/>
      <c r="F227" s="17"/>
      <c r="G227" s="17"/>
    </row>
    <row r="228" spans="4:7" x14ac:dyDescent="0.25">
      <c r="D228" s="48"/>
    </row>
    <row r="229" spans="4:7" x14ac:dyDescent="0.25">
      <c r="E229" s="17"/>
      <c r="F229" s="17"/>
      <c r="G229" s="17"/>
    </row>
    <row r="231" spans="4:7" x14ac:dyDescent="0.25">
      <c r="E231" s="17"/>
      <c r="F231" s="17"/>
      <c r="G231" s="17"/>
    </row>
    <row r="233" spans="4:7" x14ac:dyDescent="0.25">
      <c r="E233" s="17"/>
      <c r="F233" s="17"/>
      <c r="G233" s="17"/>
    </row>
    <row r="235" spans="4:7" x14ac:dyDescent="0.25">
      <c r="E235" s="17"/>
      <c r="F235" s="17"/>
      <c r="G235" s="17"/>
    </row>
    <row r="237" spans="4:7" x14ac:dyDescent="0.25">
      <c r="E237" s="17"/>
      <c r="F237" s="17"/>
      <c r="G237" s="17"/>
    </row>
    <row r="239" spans="4:7" x14ac:dyDescent="0.25">
      <c r="E239" s="17"/>
      <c r="F239" s="17"/>
      <c r="G239" s="17"/>
    </row>
    <row r="241" spans="5:7" x14ac:dyDescent="0.25">
      <c r="E241" s="17"/>
      <c r="F241" s="17"/>
      <c r="G241" s="17"/>
    </row>
    <row r="243" spans="5:7" x14ac:dyDescent="0.25">
      <c r="E243" s="17"/>
      <c r="F243" s="17"/>
      <c r="G243" s="17"/>
    </row>
    <row r="245" spans="5:7" x14ac:dyDescent="0.25">
      <c r="E245" s="17"/>
      <c r="F245" s="17"/>
      <c r="G245" s="17"/>
    </row>
    <row r="247" spans="5:7" x14ac:dyDescent="0.25">
      <c r="E247" s="17"/>
      <c r="F247" s="17"/>
      <c r="G247" s="17"/>
    </row>
    <row r="249" spans="5:7" x14ac:dyDescent="0.25">
      <c r="E249" s="17"/>
      <c r="F249" s="17"/>
      <c r="G249" s="17"/>
    </row>
    <row r="254" spans="5:7" x14ac:dyDescent="0.25">
      <c r="E254" s="17"/>
      <c r="F254" s="17"/>
      <c r="G254" s="17"/>
    </row>
    <row r="256" spans="5:7" x14ac:dyDescent="0.25">
      <c r="E256" s="17"/>
      <c r="F256" s="17"/>
      <c r="G256" s="17"/>
    </row>
    <row r="258" spans="5:7" x14ac:dyDescent="0.25">
      <c r="E258" s="17"/>
      <c r="F258" s="17"/>
      <c r="G258" s="17"/>
    </row>
    <row r="260" spans="5:7" x14ac:dyDescent="0.25">
      <c r="E260" s="17"/>
      <c r="F260" s="17"/>
      <c r="G260" s="17"/>
    </row>
    <row r="262" spans="5:7" x14ac:dyDescent="0.25">
      <c r="E262" s="17"/>
      <c r="F262" s="17"/>
      <c r="G262" s="17"/>
    </row>
    <row r="264" spans="5:7" x14ac:dyDescent="0.25">
      <c r="E264" s="17"/>
      <c r="F264" s="17"/>
      <c r="G264" s="17"/>
    </row>
    <row r="266" spans="5:7" x14ac:dyDescent="0.25">
      <c r="E266" s="17"/>
      <c r="F266" s="17"/>
      <c r="G266" s="17"/>
    </row>
    <row r="268" spans="5:7" x14ac:dyDescent="0.25">
      <c r="E268" s="17"/>
      <c r="F268" s="17"/>
      <c r="G268" s="17"/>
    </row>
  </sheetData>
  <mergeCells count="1">
    <mergeCell ref="A1:G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4B4B0138EF79428C31937ABFD7F29F" ma:contentTypeVersion="12" ma:contentTypeDescription="Create a new document." ma:contentTypeScope="" ma:versionID="926d95eeb46ac007de22adaed8e8c843">
  <xsd:schema xmlns:xsd="http://www.w3.org/2001/XMLSchema" xmlns:xs="http://www.w3.org/2001/XMLSchema" xmlns:p="http://schemas.microsoft.com/office/2006/metadata/properties" xmlns:ns2="825d4380-7fc2-48e4-a0e7-6dd195df0031" xmlns:ns3="b208c744-9d0f-47c6-a986-42ad0856594c" targetNamespace="http://schemas.microsoft.com/office/2006/metadata/properties" ma:root="true" ma:fieldsID="3221a804efa2ec19d185deb11ce37eda" ns2:_="" ns3:_="">
    <xsd:import namespace="825d4380-7fc2-48e4-a0e7-6dd195df0031"/>
    <xsd:import namespace="b208c744-9d0f-47c6-a986-42ad085659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5d4380-7fc2-48e4-a0e7-6dd195df00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3a7c68a5-68fe-412f-91c8-59b035540f0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08c744-9d0f-47c6-a986-42ad0856594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6e06522-566e-480f-9cb8-20cde4289a16}" ma:internalName="TaxCatchAll" ma:showField="CatchAllData" ma:web="b208c744-9d0f-47c6-a986-42ad085659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08c744-9d0f-47c6-a986-42ad0856594c" xsi:nil="true"/>
    <lcf76f155ced4ddcb4097134ff3c332f xmlns="825d4380-7fc2-48e4-a0e7-6dd195df003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99E3DF2-30B5-4344-87B8-C03DF817A93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41F5B4-FA28-4D0E-B4BE-1A4AF4C76E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5d4380-7fc2-48e4-a0e7-6dd195df0031"/>
    <ds:schemaRef ds:uri="b208c744-9d0f-47c6-a986-42ad085659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1EE7297-61B8-45B2-B42A-E4020D6AF08C}">
  <ds:schemaRefs>
    <ds:schemaRef ds:uri="http://schemas.microsoft.com/office/2006/metadata/properties"/>
    <ds:schemaRef ds:uri="http://schemas.microsoft.com/office/infopath/2007/PartnerControls"/>
    <ds:schemaRef ds:uri="b208c744-9d0f-47c6-a986-42ad0856594c"/>
    <ds:schemaRef ds:uri="825d4380-7fc2-48e4-a0e7-6dd195df003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Tiara Smith</dc:creator>
  <cp:lastModifiedBy>Tiara Smith</cp:lastModifiedBy>
  <cp:lastPrinted>2023-06-20T13:53:40Z</cp:lastPrinted>
  <dcterms:created xsi:type="dcterms:W3CDTF">2023-05-11T13:26:23Z</dcterms:created>
  <dcterms:modified xsi:type="dcterms:W3CDTF">2023-07-18T18:27:39Z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0x010100584B4B0138EF79428C31937ABFD7F29F</vt:lpwstr>
  </property>
  <property fmtid="{D5CDD505-2E9C-101B-9397-08002B2CF9AE}" pid="3" name="MediaServiceImageTags">
    <vt:lpwstr/>
  </property>
</Properties>
</file>